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D7C6DE0B-B8C8-42D7-A5BF-44FAED747F99}" xr6:coauthVersionLast="47" xr6:coauthVersionMax="47" xr10:uidLastSave="{00000000-0000-0000-0000-000000000000}"/>
  <bookViews>
    <workbookView xWindow="-108" yWindow="-108" windowWidth="23256" windowHeight="12576" xr2:uid="{E6BD0958-8E02-41BC-BCFE-5B3C712187ED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2" l="1"/>
  <c r="I30" i="2"/>
  <c r="C30" i="2"/>
  <c r="F27" i="2"/>
  <c r="E27" i="2"/>
  <c r="D27" i="2"/>
  <c r="G25" i="2"/>
  <c r="F25" i="2"/>
  <c r="E25" i="2"/>
  <c r="D25" i="2"/>
  <c r="J6" i="2"/>
  <c r="J30" i="2" s="1"/>
  <c r="H6" i="2"/>
  <c r="H30" i="2" s="1"/>
  <c r="G6" i="2"/>
  <c r="F6" i="2"/>
  <c r="F30" i="2" s="1"/>
  <c r="E6" i="2"/>
  <c r="E30" i="2" s="1"/>
  <c r="D6" i="2"/>
  <c r="G30" i="2" l="1"/>
  <c r="D30" i="2"/>
</calcChain>
</file>

<file path=xl/sharedStrings.xml><?xml version="1.0" encoding="utf-8"?>
<sst xmlns="http://schemas.openxmlformats.org/spreadsheetml/2006/main" count="39" uniqueCount="39">
  <si>
    <t>Anjaw</t>
  </si>
  <si>
    <t>Changlang</t>
  </si>
  <si>
    <t>Dibang Valley</t>
  </si>
  <si>
    <t>East Kameng</t>
  </si>
  <si>
    <t>East Siang</t>
  </si>
  <si>
    <t>Kamle</t>
  </si>
  <si>
    <t>Kurung Kumey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</si>
  <si>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</si>
  <si>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</si>
  <si>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</si>
  <si>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</si>
  <si>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</si>
  <si>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</si>
  <si>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</si>
  <si>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</si>
  <si>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</si>
  <si>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</si>
  <si>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</si>
  <si>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</si>
  <si>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</si>
  <si>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</si>
  <si>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</si>
  <si>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NO. OF SVs ACCEPTING DIGITAL PAYMENT</t>
  </si>
  <si>
    <t>Grand Total</t>
  </si>
  <si>
    <t xml:space="preserve">DISTRICTWISE STREET VENDOR(ATMA NIRBHAR) STATUS REPORT OF ARUNACHAL PRADESH AS ON 03.12.2021 </t>
  </si>
  <si>
    <t xml:space="preserve">Kraa Daadi </t>
  </si>
  <si>
    <t>Pakke Kessang</t>
  </si>
  <si>
    <t>(Rs. In Lakhs)</t>
  </si>
  <si>
    <t>Sl No</t>
  </si>
  <si>
    <t>Bank Name</t>
  </si>
  <si>
    <t>Target</t>
  </si>
  <si>
    <t>No. of ELIGIBLE APPLICATION</t>
  </si>
  <si>
    <t>SANCTION NO.</t>
  </si>
  <si>
    <t>DISBURSED NO.</t>
  </si>
  <si>
    <t>RETURNED BY BANK (NO.)</t>
  </si>
  <si>
    <t>INELIGIBLE (NO.)</t>
  </si>
  <si>
    <t>CLOSED (NO.)</t>
  </si>
  <si>
    <t>TOTAL INTREST SUBSIDY AMT PAID</t>
  </si>
  <si>
    <t>Lepa 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</si>
</sst>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0" fontId="0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BBA40-9426-4C49-8FA9-328AA561C372}">
  <dimension ref="A1:K30"/>
  <sheetViews>
    <sheetView tabSelected="1" topLeftCell="A5" workbookViewId="0">
      <selection activeCell="N18" sqref="N18"/>
    </sheetView>
  </sheetViews>
  <sheetFormatPr defaultRowHeight="14.4" x14ac:dyDescent="0.3"/>
  <cols>
    <col min="1" max="1" width="4.6640625" customWidth="1"/>
    <col min="2" max="2" width="17.6640625" bestFit="1" customWidth="1"/>
    <col min="3" max="3" width="7.5546875" style="17" customWidth="1"/>
    <col min="4" max="4" width="12.21875" customWidth="1"/>
    <col min="5" max="5" width="10" customWidth="1"/>
    <col min="6" max="6" width="10.33203125" customWidth="1"/>
    <col min="7" max="7" width="10.5546875" customWidth="1"/>
    <col min="8" max="8" width="10.33203125" customWidth="1"/>
    <col min="9" max="9" width="7.88671875" customWidth="1"/>
    <col min="10" max="10" width="12.33203125" customWidth="1"/>
    <col min="11" max="11" width="9" customWidth="1"/>
  </cols>
  <sheetData>
    <row r="1" spans="1:11" ht="27" customHeight="1" x14ac:dyDescent="0.3">
      <c r="A1" s="18">
        <v>97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51" customHeight="1" x14ac:dyDescent="0.4">
      <c r="A2" s="12" t="s">
        <v>24</v>
      </c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ht="21" x14ac:dyDescent="0.4">
      <c r="A3" s="12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4"/>
    </row>
    <row r="4" spans="1:11" ht="72" x14ac:dyDescent="0.3">
      <c r="A4" s="10" t="s">
        <v>28</v>
      </c>
      <c r="B4" s="10" t="s">
        <v>29</v>
      </c>
      <c r="C4" s="11" t="s">
        <v>30</v>
      </c>
      <c r="D4" s="1" t="s">
        <v>31</v>
      </c>
      <c r="E4" s="1" t="s">
        <v>32</v>
      </c>
      <c r="F4" s="1" t="s">
        <v>33</v>
      </c>
      <c r="G4" s="1" t="s">
        <v>34</v>
      </c>
      <c r="H4" s="1" t="s">
        <v>35</v>
      </c>
      <c r="I4" s="1" t="s">
        <v>36</v>
      </c>
      <c r="J4" s="1" t="s">
        <v>22</v>
      </c>
      <c r="K4" s="1" t="s">
        <v>37</v>
      </c>
    </row>
    <row r="5" spans="1:11" x14ac:dyDescent="0.3">
      <c r="A5" s="7">
        <v>1</v>
      </c>
      <c r="B5" s="8" t="s">
        <v>0</v>
      </c>
      <c r="C5" s="16">
        <v>20</v>
      </c>
      <c r="D5" s="2">
        <v>4</v>
      </c>
      <c r="E5" s="2">
        <v>0</v>
      </c>
      <c r="F5" s="2">
        <v>0</v>
      </c>
      <c r="G5" s="2">
        <v>1</v>
      </c>
      <c r="H5" s="2">
        <v>3</v>
      </c>
      <c r="I5" s="2">
        <v>0</v>
      </c>
      <c r="J5" s="2">
        <v>0</v>
      </c>
      <c r="K5" s="3">
        <v>0</v>
      </c>
    </row>
    <row r="6" spans="1:11" x14ac:dyDescent="0.3">
      <c r="A6" s="7">
        <v>2</v>
      </c>
      <c r="B6" s="8" t="s">
        <v>1</v>
      </c>
      <c r="C6" s="16">
        <v>280</v>
      </c>
      <c r="D6" s="2">
        <f>179+110+183</f>
        <v>472</v>
      </c>
      <c r="E6" s="2">
        <f>127+52+179</f>
        <v>358</v>
      </c>
      <c r="F6" s="2">
        <f>126+52+79</f>
        <v>257</v>
      </c>
      <c r="G6" s="2">
        <f>66+58+104</f>
        <v>228</v>
      </c>
      <c r="H6" s="2">
        <f>5+1</f>
        <v>6</v>
      </c>
      <c r="I6" s="2">
        <v>30</v>
      </c>
      <c r="J6" s="2">
        <f>14+11+31</f>
        <v>56</v>
      </c>
      <c r="K6" s="3">
        <v>0</v>
      </c>
    </row>
    <row r="7" spans="1:11" x14ac:dyDescent="0.3">
      <c r="A7" s="7">
        <v>3</v>
      </c>
      <c r="B7" s="8" t="s">
        <v>2</v>
      </c>
      <c r="C7" s="16">
        <v>20</v>
      </c>
      <c r="D7" s="2">
        <v>3</v>
      </c>
      <c r="E7" s="2">
        <v>2</v>
      </c>
      <c r="F7" s="2">
        <v>1</v>
      </c>
      <c r="G7" s="2">
        <v>1</v>
      </c>
      <c r="H7" s="2">
        <v>0</v>
      </c>
      <c r="I7" s="2">
        <v>0</v>
      </c>
      <c r="J7" s="2">
        <v>1</v>
      </c>
      <c r="K7" s="3">
        <v>0</v>
      </c>
    </row>
    <row r="8" spans="1:11" x14ac:dyDescent="0.3">
      <c r="A8" s="7">
        <v>4</v>
      </c>
      <c r="B8" s="8" t="s">
        <v>3</v>
      </c>
      <c r="C8" s="16">
        <v>40</v>
      </c>
      <c r="D8" s="2">
        <v>99</v>
      </c>
      <c r="E8" s="2">
        <v>80</v>
      </c>
      <c r="F8" s="2">
        <v>68</v>
      </c>
      <c r="G8" s="2">
        <v>2</v>
      </c>
      <c r="H8" s="2">
        <v>0</v>
      </c>
      <c r="I8" s="2">
        <v>14</v>
      </c>
      <c r="J8" s="2">
        <v>64</v>
      </c>
      <c r="K8" s="3">
        <v>0</v>
      </c>
    </row>
    <row r="9" spans="1:11" x14ac:dyDescent="0.3">
      <c r="A9" s="7">
        <v>5</v>
      </c>
      <c r="B9" s="8" t="s">
        <v>4</v>
      </c>
      <c r="C9" s="16">
        <v>150</v>
      </c>
      <c r="D9" s="2">
        <v>77</v>
      </c>
      <c r="E9" s="2">
        <v>62</v>
      </c>
      <c r="F9" s="2">
        <v>45</v>
      </c>
      <c r="G9" s="2">
        <v>13</v>
      </c>
      <c r="H9" s="2">
        <v>0</v>
      </c>
      <c r="I9" s="2">
        <v>0</v>
      </c>
      <c r="J9" s="2">
        <v>59</v>
      </c>
      <c r="K9" s="3">
        <v>0</v>
      </c>
    </row>
    <row r="10" spans="1:11" x14ac:dyDescent="0.3">
      <c r="A10" s="7">
        <v>6</v>
      </c>
      <c r="B10" s="8" t="s">
        <v>5</v>
      </c>
      <c r="C10" s="16">
        <v>20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3">
        <v>0</v>
      </c>
    </row>
    <row r="11" spans="1:11" x14ac:dyDescent="0.3">
      <c r="A11" s="7">
        <v>7</v>
      </c>
      <c r="B11" s="8" t="s">
        <v>25</v>
      </c>
      <c r="C11" s="16">
        <v>30</v>
      </c>
      <c r="D11" s="2">
        <v>319</v>
      </c>
      <c r="E11" s="2">
        <v>300</v>
      </c>
      <c r="F11" s="2">
        <v>292</v>
      </c>
      <c r="G11" s="2">
        <v>3</v>
      </c>
      <c r="H11" s="2">
        <v>1</v>
      </c>
      <c r="I11" s="2">
        <v>23</v>
      </c>
      <c r="J11" s="2">
        <v>78</v>
      </c>
      <c r="K11" s="3">
        <v>0</v>
      </c>
    </row>
    <row r="12" spans="1:11" x14ac:dyDescent="0.3">
      <c r="A12" s="7">
        <v>8</v>
      </c>
      <c r="B12" s="8" t="s">
        <v>6</v>
      </c>
      <c r="C12" s="16">
        <v>30</v>
      </c>
      <c r="D12" s="2">
        <v>3</v>
      </c>
      <c r="E12" s="2">
        <v>0</v>
      </c>
      <c r="F12" s="2">
        <v>0</v>
      </c>
      <c r="G12" s="2">
        <v>1</v>
      </c>
      <c r="H12" s="2">
        <v>0</v>
      </c>
      <c r="I12" s="2">
        <v>0</v>
      </c>
      <c r="J12" s="2">
        <v>0</v>
      </c>
      <c r="K12" s="3">
        <v>0</v>
      </c>
    </row>
    <row r="13" spans="1:11" x14ac:dyDescent="0.3">
      <c r="A13" s="7">
        <v>9</v>
      </c>
      <c r="B13" s="8" t="s">
        <v>38</v>
      </c>
      <c r="C13" s="16">
        <v>30</v>
      </c>
      <c r="D13" s="2">
        <v>50</v>
      </c>
      <c r="E13" s="2">
        <v>40</v>
      </c>
      <c r="F13" s="2">
        <v>40</v>
      </c>
      <c r="G13" s="2">
        <v>0</v>
      </c>
      <c r="H13" s="2">
        <v>2</v>
      </c>
      <c r="I13" s="2">
        <v>3</v>
      </c>
      <c r="J13" s="2">
        <v>40</v>
      </c>
      <c r="K13" s="3">
        <v>0</v>
      </c>
    </row>
    <row r="14" spans="1:11" x14ac:dyDescent="0.3">
      <c r="A14" s="7">
        <v>10</v>
      </c>
      <c r="B14" s="8" t="s">
        <v>7</v>
      </c>
      <c r="C14" s="16">
        <v>100</v>
      </c>
      <c r="D14" s="2">
        <v>142</v>
      </c>
      <c r="E14" s="2">
        <v>119</v>
      </c>
      <c r="F14" s="2">
        <v>110</v>
      </c>
      <c r="G14" s="2">
        <v>3</v>
      </c>
      <c r="H14" s="2">
        <v>24</v>
      </c>
      <c r="I14" s="2">
        <v>17</v>
      </c>
      <c r="J14" s="2">
        <v>110</v>
      </c>
      <c r="K14" s="3">
        <v>0</v>
      </c>
    </row>
    <row r="15" spans="1:11" x14ac:dyDescent="0.3">
      <c r="A15" s="7">
        <v>11</v>
      </c>
      <c r="B15" s="8" t="s">
        <v>8</v>
      </c>
      <c r="C15" s="16">
        <v>80</v>
      </c>
      <c r="D15" s="2">
        <v>328</v>
      </c>
      <c r="E15" s="2">
        <v>24</v>
      </c>
      <c r="F15" s="2">
        <v>18</v>
      </c>
      <c r="G15" s="2">
        <v>272</v>
      </c>
      <c r="H15" s="2">
        <v>1</v>
      </c>
      <c r="I15" s="2">
        <v>0</v>
      </c>
      <c r="J15" s="2">
        <v>15</v>
      </c>
      <c r="K15" s="3">
        <v>0</v>
      </c>
    </row>
    <row r="16" spans="1:11" x14ac:dyDescent="0.3">
      <c r="A16" s="7">
        <v>12</v>
      </c>
      <c r="B16" s="8" t="s">
        <v>9</v>
      </c>
      <c r="C16" s="16">
        <v>60</v>
      </c>
      <c r="D16" s="2">
        <v>139</v>
      </c>
      <c r="E16" s="2">
        <v>92</v>
      </c>
      <c r="F16" s="2">
        <v>84</v>
      </c>
      <c r="G16" s="2">
        <v>33</v>
      </c>
      <c r="H16" s="2">
        <v>1</v>
      </c>
      <c r="I16" s="2">
        <v>1</v>
      </c>
      <c r="J16" s="2">
        <v>84</v>
      </c>
      <c r="K16" s="3">
        <v>0</v>
      </c>
    </row>
    <row r="17" spans="1:11" x14ac:dyDescent="0.3">
      <c r="A17" s="7">
        <v>13</v>
      </c>
      <c r="B17" s="8" t="s">
        <v>10</v>
      </c>
      <c r="C17" s="16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3">
        <v>0</v>
      </c>
    </row>
    <row r="18" spans="1:11" x14ac:dyDescent="0.3">
      <c r="A18" s="7">
        <v>14</v>
      </c>
      <c r="B18" s="8" t="s">
        <v>11</v>
      </c>
      <c r="C18" s="16">
        <v>100</v>
      </c>
      <c r="D18" s="2">
        <v>254</v>
      </c>
      <c r="E18" s="2">
        <v>161</v>
      </c>
      <c r="F18" s="2">
        <v>153</v>
      </c>
      <c r="G18" s="2">
        <v>60</v>
      </c>
      <c r="H18" s="2">
        <v>2</v>
      </c>
      <c r="I18" s="2">
        <v>16</v>
      </c>
      <c r="J18" s="2">
        <v>128</v>
      </c>
      <c r="K18" s="3">
        <v>0</v>
      </c>
    </row>
    <row r="19" spans="1:11" x14ac:dyDescent="0.3">
      <c r="A19" s="7">
        <v>15</v>
      </c>
      <c r="B19" s="8" t="s">
        <v>12</v>
      </c>
      <c r="C19" s="16">
        <v>100</v>
      </c>
      <c r="D19" s="2">
        <v>96</v>
      </c>
      <c r="E19" s="2">
        <v>63</v>
      </c>
      <c r="F19" s="2">
        <v>62</v>
      </c>
      <c r="G19" s="2">
        <v>1</v>
      </c>
      <c r="H19" s="2">
        <v>79</v>
      </c>
      <c r="I19" s="2">
        <v>7</v>
      </c>
      <c r="J19" s="2">
        <v>42</v>
      </c>
      <c r="K19" s="3">
        <v>0</v>
      </c>
    </row>
    <row r="20" spans="1:11" x14ac:dyDescent="0.3">
      <c r="A20" s="7">
        <v>16</v>
      </c>
      <c r="B20" s="8" t="s">
        <v>26</v>
      </c>
      <c r="C20" s="16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">
        <v>0</v>
      </c>
    </row>
    <row r="21" spans="1:11" x14ac:dyDescent="0.3">
      <c r="A21" s="7">
        <v>17</v>
      </c>
      <c r="B21" s="8" t="s">
        <v>13</v>
      </c>
      <c r="C21" s="16">
        <v>710</v>
      </c>
      <c r="D21" s="2">
        <v>619</v>
      </c>
      <c r="E21" s="2">
        <v>486</v>
      </c>
      <c r="F21" s="2">
        <v>465</v>
      </c>
      <c r="G21" s="2">
        <v>68</v>
      </c>
      <c r="H21" s="2">
        <v>16</v>
      </c>
      <c r="I21" s="2">
        <v>122</v>
      </c>
      <c r="J21" s="2">
        <v>439</v>
      </c>
      <c r="K21" s="4">
        <v>2</v>
      </c>
    </row>
    <row r="22" spans="1:11" x14ac:dyDescent="0.3">
      <c r="A22" s="7">
        <v>18</v>
      </c>
      <c r="B22" s="8" t="s">
        <v>14</v>
      </c>
      <c r="C22" s="16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3">
        <v>0</v>
      </c>
    </row>
    <row r="23" spans="1:11" x14ac:dyDescent="0.3">
      <c r="A23" s="7">
        <v>19</v>
      </c>
      <c r="B23" s="8" t="s">
        <v>15</v>
      </c>
      <c r="C23" s="16">
        <v>100</v>
      </c>
      <c r="D23" s="2">
        <v>295</v>
      </c>
      <c r="E23" s="2">
        <v>187</v>
      </c>
      <c r="F23" s="2">
        <v>146</v>
      </c>
      <c r="G23" s="2">
        <v>15</v>
      </c>
      <c r="H23" s="2">
        <v>94</v>
      </c>
      <c r="I23" s="2">
        <v>5</v>
      </c>
      <c r="J23" s="2">
        <v>153</v>
      </c>
      <c r="K23" s="3">
        <v>0</v>
      </c>
    </row>
    <row r="24" spans="1:11" x14ac:dyDescent="0.3">
      <c r="A24" s="7">
        <v>20</v>
      </c>
      <c r="B24" s="8" t="s">
        <v>16</v>
      </c>
      <c r="C24" s="16">
        <v>30</v>
      </c>
      <c r="D24" s="2">
        <v>95</v>
      </c>
      <c r="E24" s="2">
        <v>90</v>
      </c>
      <c r="F24" s="2">
        <v>43</v>
      </c>
      <c r="G24" s="2">
        <v>4</v>
      </c>
      <c r="H24" s="2">
        <v>0</v>
      </c>
      <c r="I24" s="2">
        <v>7</v>
      </c>
      <c r="J24" s="2">
        <v>36</v>
      </c>
      <c r="K24" s="3">
        <v>0</v>
      </c>
    </row>
    <row r="25" spans="1:11" x14ac:dyDescent="0.3">
      <c r="A25" s="7">
        <v>21</v>
      </c>
      <c r="B25" s="8" t="s">
        <v>17</v>
      </c>
      <c r="C25" s="16">
        <v>120</v>
      </c>
      <c r="D25" s="2">
        <f>74+111</f>
        <v>185</v>
      </c>
      <c r="E25" s="2">
        <f>66+21</f>
        <v>87</v>
      </c>
      <c r="F25" s="2">
        <f>66+20</f>
        <v>86</v>
      </c>
      <c r="G25" s="2">
        <f>2+57</f>
        <v>59</v>
      </c>
      <c r="H25" s="2">
        <v>9</v>
      </c>
      <c r="I25" s="2">
        <v>5</v>
      </c>
      <c r="J25" s="2">
        <v>83</v>
      </c>
      <c r="K25" s="3">
        <v>0</v>
      </c>
    </row>
    <row r="26" spans="1:11" x14ac:dyDescent="0.3">
      <c r="A26" s="7">
        <v>22</v>
      </c>
      <c r="B26" s="8" t="s">
        <v>18</v>
      </c>
      <c r="C26" s="16">
        <v>70</v>
      </c>
      <c r="D26" s="2">
        <v>112</v>
      </c>
      <c r="E26" s="2">
        <v>99</v>
      </c>
      <c r="F26" s="2">
        <v>69</v>
      </c>
      <c r="G26" s="2">
        <v>7</v>
      </c>
      <c r="H26" s="2">
        <v>0</v>
      </c>
      <c r="I26" s="2">
        <v>12</v>
      </c>
      <c r="J26" s="2">
        <v>67</v>
      </c>
      <c r="K26" s="3">
        <v>0</v>
      </c>
    </row>
    <row r="27" spans="1:11" x14ac:dyDescent="0.3">
      <c r="A27" s="7">
        <v>23</v>
      </c>
      <c r="B27" s="8" t="s">
        <v>19</v>
      </c>
      <c r="C27" s="16">
        <v>250</v>
      </c>
      <c r="D27" s="2">
        <f>182+136</f>
        <v>318</v>
      </c>
      <c r="E27" s="2">
        <f>13+87</f>
        <v>100</v>
      </c>
      <c r="F27" s="2">
        <f>106+43</f>
        <v>149</v>
      </c>
      <c r="G27" s="2">
        <v>9</v>
      </c>
      <c r="H27" s="2">
        <v>2</v>
      </c>
      <c r="I27" s="2">
        <v>86</v>
      </c>
      <c r="J27" s="2">
        <v>116</v>
      </c>
      <c r="K27" s="3">
        <v>0</v>
      </c>
    </row>
    <row r="28" spans="1:11" x14ac:dyDescent="0.3">
      <c r="A28" s="7">
        <v>24</v>
      </c>
      <c r="B28" s="8" t="s">
        <v>20</v>
      </c>
      <c r="C28" s="16">
        <v>60</v>
      </c>
      <c r="D28" s="2">
        <v>63</v>
      </c>
      <c r="E28" s="2">
        <v>59</v>
      </c>
      <c r="F28" s="2">
        <v>49</v>
      </c>
      <c r="G28" s="2">
        <v>1</v>
      </c>
      <c r="H28" s="2">
        <v>0</v>
      </c>
      <c r="I28" s="2">
        <v>3</v>
      </c>
      <c r="J28" s="2">
        <v>40</v>
      </c>
      <c r="K28" s="3">
        <v>0</v>
      </c>
    </row>
    <row r="29" spans="1:11" x14ac:dyDescent="0.3">
      <c r="A29" s="7">
        <v>25</v>
      </c>
      <c r="B29" s="8" t="s">
        <v>21</v>
      </c>
      <c r="C29" s="16">
        <v>700</v>
      </c>
      <c r="D29" s="2">
        <v>915</v>
      </c>
      <c r="E29" s="2">
        <v>458</v>
      </c>
      <c r="F29" s="2">
        <v>406</v>
      </c>
      <c r="G29" s="2">
        <v>1</v>
      </c>
      <c r="H29" s="2">
        <v>223</v>
      </c>
      <c r="I29" s="2">
        <v>56</v>
      </c>
      <c r="J29" s="2">
        <v>407</v>
      </c>
      <c r="K29" s="4">
        <v>1</v>
      </c>
    </row>
    <row r="30" spans="1:11" x14ac:dyDescent="0.3">
      <c r="A30" s="15" t="s">
        <v>23</v>
      </c>
      <c r="B30" s="15"/>
      <c r="C30" s="9">
        <f>SUM(C5:C29)</f>
        <v>3100</v>
      </c>
      <c r="D30" s="5">
        <f>SUM(D5:D29)</f>
        <v>4588</v>
      </c>
      <c r="E30" s="5">
        <f t="shared" ref="E30:K30" si="0">SUM(E5:E29)</f>
        <v>2867</v>
      </c>
      <c r="F30" s="5">
        <f t="shared" si="0"/>
        <v>2543</v>
      </c>
      <c r="G30" s="5">
        <f t="shared" si="0"/>
        <v>782</v>
      </c>
      <c r="H30" s="5">
        <f t="shared" si="0"/>
        <v>463</v>
      </c>
      <c r="I30" s="5">
        <f t="shared" si="0"/>
        <v>407</v>
      </c>
      <c r="J30" s="5">
        <f t="shared" si="0"/>
        <v>2018</v>
      </c>
      <c r="K30" s="6">
        <f t="shared" si="0"/>
        <v>3</v>
      </c>
    </row>
  </sheetData>
  <mergeCells count="4">
    <mergeCell ref="A2:K2"/>
    <mergeCell ref="A30:B30"/>
    <mergeCell ref="A1:K1"/>
    <mergeCell ref="A3:K3"/>
  </mergeCells>
  <pageMargins left="0.46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2021-12-07T06:24:17Z</cp:lastPrinted>
  <dcterms:created xsi:type="dcterms:W3CDTF">2021-09-28T10:43:00Z</dcterms:created>
  <dcterms:modified xsi:type="dcterms:W3CDTF">2021-12-07T06:25:12Z</dcterms:modified>
</cp:coreProperties>
</file>